
<file path=[Content_Types].xml><?xml version="1.0" encoding="utf-8"?>
<Types xmlns="http://schemas.openxmlformats.org/package/2006/relationship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Item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마진_시뮬레이터" sheetId="1" r:id="rId1"/>
    <sheet name="플랫폼별_수수료_기준표" sheetId="2" r:id="rId2"/>
    <sheet name="사용안내" sheetId="3" r:id="rId3"/>
  </sheets>
</workbook>
</file>

<file path=xl/sharedStrings.xml><?xml version="1.0" encoding="utf-8"?>
<sst xmlns="http://schemas.openxmlformats.org/spreadsheetml/2006/main" count="60" uniqueCount="60">
  <si>
    <t>구분</t>
  </si>
  <si>
    <t>상품명</t>
  </si>
  <si>
    <t>판매가(원)</t>
  </si>
  <si>
    <t>할인액(원)</t>
  </si>
  <si>
    <t>고객부담배송비(원)</t>
  </si>
  <si>
    <t>원가/매입가(원)</t>
  </si>
  <si>
    <t>실배송비(원)</t>
  </si>
  <si>
    <t>포장부자재(원)</t>
  </si>
  <si>
    <t>플랫폼수수료율(%)</t>
  </si>
  <si>
    <t>결제수수료율(%)</t>
  </si>
  <si>
    <t>광고비/건(원)</t>
  </si>
  <si>
    <t>수수료합계(원)</t>
  </si>
  <si>
    <t>총비용(원)</t>
  </si>
  <si>
    <t>공헌이익(원)</t>
  </si>
  <si>
    <t>최종순마진(원)</t>
  </si>
  <si>
    <t>마진율(%)</t>
  </si>
  <si>
    <t>손익분기ROAS(%)</t>
  </si>
  <si>
    <t>예시1</t>
  </si>
  <si>
    <t>오버핏 맨투맨</t>
  </si>
  <si>
    <t>예시2</t>
  </si>
  <si>
    <t>차량용 충전기</t>
  </si>
  <si>
    <t>예시3</t>
  </si>
  <si>
    <t>고급 블루투스 스피커</t>
  </si>
  <si>
    <t>플랫폼</t>
  </si>
  <si>
    <t>카테고리/유형</t>
  </si>
  <si>
    <t>결제/연동수수료율(%)</t>
  </si>
  <si>
    <t>비고</t>
  </si>
  <si>
    <t>네이버 스마트스토어</t>
  </si>
  <si>
    <t>전 카테고리 기본</t>
  </si>
  <si>
    <t>영세사업자 기준 (일반은 최대 3.63%)</t>
  </si>
  <si>
    <t>네이버 쇼핑 연동</t>
  </si>
  <si>
    <t>네이버쇼핑 검색 유입</t>
  </si>
  <si>
    <t>쇼핑검색 통한 구매 시 추가 수수료</t>
  </si>
  <si>
    <t>쿠팡 (마켓플레이스)</t>
  </si>
  <si>
    <t>패션의류/잡화</t>
  </si>
  <si>
    <t>판매수수료에 결제수수료 포함</t>
  </si>
  <si>
    <t>생활/주방/소형가전</t>
  </si>
  <si>
    <t>카테고리별 상이</t>
  </si>
  <si>
    <t>11번가</t>
  </si>
  <si>
    <t>일반 카테고리</t>
  </si>
  <si>
    <t>프로모션에 따라 상이</t>
  </si>
  <si>
    <t>지마켓 / 옥션</t>
  </si>
  <si>
    <t>ESM Plus 기준</t>
  </si>
  <si>
    <t>자사몰 (PG사)</t>
  </si>
  <si>
    <t>신용카드/간편결제</t>
  </si>
  <si>
    <t>PG사 및 가맹점 등급별 상이</t>
  </si>
  <si>
    <t>항목</t>
  </si>
  <si>
    <t>내용</t>
  </si>
  <si>
    <t>템플릿명</t>
  </si>
  <si>
    <t>셀러핏 오픈마켓 마진 &amp; 손익분기 ROAS 시뮬레이터 (SP-32)</t>
  </si>
  <si>
    <t>제작/제공</t>
  </si>
  <si>
    <t>sellerpit.kr (셀러핏)</t>
  </si>
  <si>
    <t>버전</t>
  </si>
  <si>
    <t>v1.0 (2026-09-16)</t>
  </si>
  <si>
    <t>공식 안내</t>
  </si>
  <si>
    <t>손익분기 ROAS = (순매출 / 광고집행 전 공헌이익) * 100</t>
  </si>
  <si>
    <t>주의사항</t>
  </si>
  <si>
    <t>고정비(인건비, 임대료), 소득세/법인세는 제외된 실무 공헌이익 기준 시뮬레이션입니다.</t>
  </si>
  <si>
    <t>온라인 도구</t>
  </si>
  <si>
    <t>웹에서 즉시 계산: https://sellerpit.kr/margin-roas-calculator/</t>
  </si>
</sst>
</file>

<file path=xl/styles.xml><?xml version="1.0" encoding="utf-8"?>
<styleSheet xmlns="http://schemas.openxmlformats.org/spreadsheetml/2006/main">
  <fonts count="2">
    <font>
      <name val="맑은 고딕"/>
      <sz val="10"/>
    </font>
    <font>
      <b/>
      <name val="맑은 고딕"/>
      <sz val="10"/>
    </font>
  </fonts>
  <fills count="3">
    <fill>
      <patternFill patternType="none"/>
    </fill>
    <fill>
      <patternFill patternType="gray125"/>
    </fill>
    <fill>
      <patternFill patternType="solid">
        <fgColor rgb="FFF2F4F7"/>
      </patternFill>
    </fill>
  </fills>
  <borders count="2">
    <border>
      <left/>
      <right/>
      <top/>
      <bottom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</border>
  </borders>
  <cellStyleXfs count="1">
    <xf numFmtId="0" fontId="0" fillId="0" borderId="0"/>
  </cellStyleXfs>
  <cellXfs count="4">
    <xf numFmtId="0" fontId="0" fillId="0" borderId="1" xfId="0"/>
    <xf numFmtId="0" fontId="1" fillId="2" borderId="1" xfId="0" applyFont="1" applyFill="1" applyBorder="1"/>
    <xf numFmtId="3" fontId="0" fillId="0" borderId="1" xfId="0" applyNumberFormat="1" applyBorder="1"/>
    <xf numFmtId="9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 t="s">
        <v>17</v>
      </c>
      <c r="B2" s="0" t="s">
        <v>18</v>
      </c>
      <c r="C2" s="0">
        <v>29000</v>
      </c>
      <c r="D2" s="0">
        <v>0</v>
      </c>
      <c r="E2" s="0">
        <v>3000</v>
      </c>
      <c r="F2" s="0">
        <v>11000</v>
      </c>
      <c r="G2" s="0">
        <v>3000</v>
      </c>
      <c r="H2" s="0">
        <v>600</v>
      </c>
      <c r="I2" s="0">
        <v>5.5</v>
      </c>
      <c r="J2" s="0">
        <v>2.0</v>
      </c>
      <c r="K2" s="0">
        <v>3000</v>
      </c>
      <c r="L2" s="0">
        <f>((C2-D2)*I2/100)+((C2-D2)*J2/100)</f>
      </c>
      <c r="M2" s="0">
        <f>F2+G2+H2+L2</f>
      </c>
      <c r="N2" s="0">
        <f>(C2-D2+E2)-M2</f>
      </c>
      <c r="O2" s="0">
        <f>N2-K2</f>
      </c>
      <c r="P2" s="0">
        <f>O2/(C2-D2+E2)*100</f>
      </c>
      <c r="Q2" s="0">
        <f>IF(N2&gt;0, (C2-D2)/N2*100, 0)</f>
      </c>
    </row>
    <row r="3">
      <c r="A3" s="0" t="s">
        <v>19</v>
      </c>
      <c r="B3" s="0" t="s">
        <v>20</v>
      </c>
      <c r="C3" s="0">
        <v>15900</v>
      </c>
      <c r="D3" s="0">
        <v>1000</v>
      </c>
      <c r="E3" s="0">
        <v>0</v>
      </c>
      <c r="F3" s="0">
        <v>5500</v>
      </c>
      <c r="G3" s="0">
        <v>2800</v>
      </c>
      <c r="H3" s="0">
        <v>400</v>
      </c>
      <c r="I3" s="0">
        <v>10.5</v>
      </c>
      <c r="J3" s="0">
        <v>3.0</v>
      </c>
      <c r="K3" s="0">
        <v>2000</v>
      </c>
      <c r="L3" s="0">
        <f>((C3-D3)*I3/100)+((C3-D3)*J3/100)</f>
      </c>
      <c r="M3" s="0">
        <f>F3+G3+H3+L3</f>
      </c>
      <c r="N3" s="0">
        <f>(C3-D3+E3)-M3</f>
      </c>
      <c r="O3" s="0">
        <f>N3-K3</f>
      </c>
      <c r="P3" s="0">
        <f>O3/(C3-D3+E3)*100</f>
      </c>
      <c r="Q3" s="0">
        <f>IF(N3&gt;0, (C3-D3)/N3*100, 0)</f>
      </c>
    </row>
    <row r="4">
      <c r="A4" s="0" t="s">
        <v>21</v>
      </c>
      <c r="B4" s="0" t="s">
        <v>22</v>
      </c>
      <c r="C4" s="0">
        <v>69000</v>
      </c>
      <c r="D4" s="0">
        <v>0</v>
      </c>
      <c r="E4" s="0">
        <v>0</v>
      </c>
      <c r="F4" s="0">
        <v>28000</v>
      </c>
      <c r="G4" s="0">
        <v>3000</v>
      </c>
      <c r="H4" s="0">
        <v>1000</v>
      </c>
      <c r="I4" s="0">
        <v>8.0</v>
      </c>
      <c r="J4" s="0">
        <v>2.5</v>
      </c>
      <c r="K4" s="0">
        <v>8000</v>
      </c>
      <c r="L4" s="0">
        <f>((C4-D4)*I4/100)+((C4-D4)*J4/100)</f>
      </c>
      <c r="M4" s="0">
        <f>F4+G4+H4+L4</f>
      </c>
      <c r="N4" s="0">
        <f>(C4-D4+E4)-M4</f>
      </c>
      <c r="O4" s="0">
        <f>N4-K4</f>
      </c>
      <c r="P4" s="0">
        <f>O4/(C4-D4+E4)*100</f>
      </c>
      <c r="Q4" s="0">
        <f>IF(N4&gt;0, (C4-D4)/N4*100, 0)</f>
      </c>
    </row>
  </sheetData>
</worksheet>
</file>

<file path=xl/worksheets/sheet2.xml><?xml version="1.0" encoding="utf-8"?>
<worksheet xmlns="http://schemas.openxmlformats.org/spreadsheetml/2006/main">
  <sheetData>
    <row r="1">
      <c r="A1" s="1" t="s">
        <v>23</v>
      </c>
      <c r="B1" s="1" t="s">
        <v>24</v>
      </c>
      <c r="C1" s="1" t="s">
        <v>8</v>
      </c>
      <c r="D1" s="1" t="s">
        <v>25</v>
      </c>
      <c r="E1" s="1" t="s">
        <v>26</v>
      </c>
    </row>
    <row r="2">
      <c r="A2" s="0" t="s">
        <v>27</v>
      </c>
      <c r="B2" s="0" t="s">
        <v>28</v>
      </c>
      <c r="C2" s="0">
        <v>0.0</v>
      </c>
      <c r="D2" s="0">
        <v>1.98</v>
      </c>
      <c r="E2" s="0" t="s">
        <v>29</v>
      </c>
    </row>
    <row r="3">
      <c r="A3" s="0" t="s">
        <v>30</v>
      </c>
      <c r="B3" s="0" t="s">
        <v>31</v>
      </c>
      <c r="C3" s="0">
        <v>2.0</v>
      </c>
      <c r="D3" s="0">
        <v>0.0</v>
      </c>
      <c r="E3" s="0" t="s">
        <v>32</v>
      </c>
    </row>
    <row r="4">
      <c r="A4" s="0" t="s">
        <v>33</v>
      </c>
      <c r="B4" s="0" t="s">
        <v>34</v>
      </c>
      <c r="C4" s="0">
        <v>10.5</v>
      </c>
      <c r="D4" s="0">
        <v>0.0</v>
      </c>
      <c r="E4" s="0" t="s">
        <v>35</v>
      </c>
    </row>
    <row r="5">
      <c r="A5" s="0" t="s">
        <v>33</v>
      </c>
      <c r="B5" s="0" t="s">
        <v>36</v>
      </c>
      <c r="C5" s="0">
        <v>10.8</v>
      </c>
      <c r="D5" s="0">
        <v>0.0</v>
      </c>
      <c r="E5" s="0" t="s">
        <v>37</v>
      </c>
    </row>
    <row r="6">
      <c r="A6" s="0" t="s">
        <v>38</v>
      </c>
      <c r="B6" s="0" t="s">
        <v>39</v>
      </c>
      <c r="C6" s="0">
        <v>12.0</v>
      </c>
      <c r="D6" s="0">
        <v>0.0</v>
      </c>
      <c r="E6" s="0" t="s">
        <v>40</v>
      </c>
    </row>
    <row r="7">
      <c r="A7" s="0" t="s">
        <v>41</v>
      </c>
      <c r="B7" s="0" t="s">
        <v>39</v>
      </c>
      <c r="C7" s="0">
        <v>13.0</v>
      </c>
      <c r="D7" s="0">
        <v>0.0</v>
      </c>
      <c r="E7" s="0" t="s">
        <v>42</v>
      </c>
    </row>
    <row r="8">
      <c r="A8" s="0" t="s">
        <v>43</v>
      </c>
      <c r="B8" s="0" t="s">
        <v>44</v>
      </c>
      <c r="C8" s="0">
        <v>0.0</v>
      </c>
      <c r="D8" s="0">
        <v>2.8</v>
      </c>
      <c r="E8" s="0" t="s">
        <v>45</v>
      </c>
    </row>
  </sheetData>
</worksheet>
</file>

<file path=xl/worksheets/sheet3.xml><?xml version="1.0" encoding="utf-8"?>
<worksheet xmlns="http://schemas.openxmlformats.org/spreadsheetml/2006/main">
  <sheetData>
    <row r="1">
      <c r="A1" s="1" t="s">
        <v>46</v>
      </c>
      <c r="B1" s="1" t="s">
        <v>47</v>
      </c>
    </row>
    <row r="2">
      <c r="A2" s="0" t="s">
        <v>48</v>
      </c>
      <c r="B2" s="0" t="s">
        <v>49</v>
      </c>
    </row>
    <row r="3">
      <c r="A3" s="0" t="s">
        <v>50</v>
      </c>
      <c r="B3" s="0" t="s">
        <v>51</v>
      </c>
    </row>
    <row r="4">
      <c r="A4" s="0" t="s">
        <v>52</v>
      </c>
      <c r="B4" s="0" t="s">
        <v>53</v>
      </c>
    </row>
    <row r="5">
      <c r="A5" s="0" t="s">
        <v>54</v>
      </c>
      <c r="B5" s="0" t="s">
        <v>55</v>
      </c>
    </row>
    <row r="6">
      <c r="A6" s="0" t="s">
        <v>56</v>
      </c>
      <c r="B6" s="0" t="s">
        <v>57</v>
      </c>
    </row>
    <row r="7">
      <c r="A7" s="0" t="s">
        <v>58</v>
      </c>
      <c r="B7" s="0" t="s">
        <v>59</v>
      </c>
    </row>
  </sheetData>
</worksheet>
</file>